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Toc276456612" localSheetId="2">Лист3!$A$1</definedName>
    <definedName name="_Toc276456614" localSheetId="2">Лист3!#REF!</definedName>
    <definedName name="_Toc276456618" localSheetId="2">Лист3!#REF!</definedName>
  </definedNames>
  <calcPr calcId="145621"/>
</workbook>
</file>

<file path=xl/calcChain.xml><?xml version="1.0" encoding="utf-8"?>
<calcChain xmlns="http://schemas.openxmlformats.org/spreadsheetml/2006/main">
  <c r="I28" i="3" l="1"/>
  <c r="G28" i="3"/>
  <c r="E28" i="3" l="1"/>
  <c r="C28" i="3" l="1"/>
  <c r="M21" i="3" l="1"/>
  <c r="H18" i="3"/>
  <c r="M27" i="3"/>
  <c r="D35" i="1"/>
  <c r="E35" i="1"/>
  <c r="F35" i="1"/>
  <c r="C35" i="1" s="1"/>
  <c r="G35" i="1"/>
  <c r="H35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D16" i="1"/>
  <c r="G16" i="1"/>
  <c r="C15" i="1"/>
  <c r="C14" i="1"/>
  <c r="C13" i="1"/>
  <c r="C12" i="1"/>
  <c r="C11" i="1"/>
  <c r="C10" i="1"/>
  <c r="C9" i="1"/>
  <c r="C8" i="1"/>
  <c r="C7" i="1"/>
  <c r="C6" i="1"/>
  <c r="C5" i="1"/>
  <c r="H16" i="1"/>
  <c r="F16" i="1"/>
  <c r="E16" i="1"/>
  <c r="C16" i="1" s="1"/>
  <c r="M26" i="3"/>
  <c r="M25" i="3"/>
  <c r="M24" i="3"/>
  <c r="M23" i="3"/>
  <c r="M22" i="3"/>
  <c r="M28" i="3" l="1"/>
</calcChain>
</file>

<file path=xl/comments1.xml><?xml version="1.0" encoding="utf-8"?>
<comments xmlns="http://schemas.openxmlformats.org/spreadsheetml/2006/main">
  <authors>
    <author>Россия</author>
  </authors>
  <commentList>
    <comment ref="A4" authorId="0">
      <text>
        <r>
          <rPr>
            <b/>
            <sz val="8"/>
            <color indexed="81"/>
            <rFont val="Tahoma"/>
            <charset val="204"/>
          </rPr>
          <t>Россия: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<sst xmlns="http://schemas.openxmlformats.org/spreadsheetml/2006/main" count="78" uniqueCount="70">
  <si>
    <t>Итого:</t>
  </si>
  <si>
    <t>Сведения о доходах и расходах, полученных и понесенных в результате оказания услуг по управлению МКД ( руб)</t>
  </si>
  <si>
    <t>Наименование услуги</t>
  </si>
  <si>
    <t>Размер поступившей платы от населения</t>
  </si>
  <si>
    <t>Остаток  на конец года</t>
  </si>
  <si>
    <t>1. Содержание  жилья</t>
  </si>
  <si>
    <t>Долг по 
платежам населения на конец года</t>
  </si>
  <si>
    <t>Израсходовано
на оказание услуг</t>
  </si>
  <si>
    <t>Начислено за оказание услуг
населению</t>
  </si>
  <si>
    <t>Долг по 
платежам населения на начало года</t>
  </si>
  <si>
    <t xml:space="preserve">ПРОЧИЕ  РАСХОДЫ ПО ДОМАМ ЗА </t>
  </si>
  <si>
    <t>ГОД</t>
  </si>
  <si>
    <t>2012год</t>
  </si>
  <si>
    <t>№</t>
  </si>
  <si>
    <t>Наименование статьи</t>
  </si>
  <si>
    <t>Всего</t>
  </si>
  <si>
    <t>Беляева 16</t>
  </si>
  <si>
    <t>Орб74</t>
  </si>
  <si>
    <t>Орб74/1</t>
  </si>
  <si>
    <t>Орб.90</t>
  </si>
  <si>
    <t>Днепр116</t>
  </si>
  <si>
    <t>Антенны</t>
  </si>
  <si>
    <t>Домофон</t>
  </si>
  <si>
    <t>Оформ.земли</t>
  </si>
  <si>
    <t>Нотариус</t>
  </si>
  <si>
    <t>почтовые</t>
  </si>
  <si>
    <t>обслуж.ККМ</t>
  </si>
  <si>
    <t>РКЦ</t>
  </si>
  <si>
    <t>юридические усл</t>
  </si>
  <si>
    <t>установка видео</t>
  </si>
  <si>
    <t>УУТЭ</t>
  </si>
  <si>
    <t>ВСЕГО</t>
  </si>
  <si>
    <t xml:space="preserve"> услуги банка </t>
  </si>
  <si>
    <t>Управление МКД общехоз.</t>
  </si>
  <si>
    <t>услуги связи</t>
  </si>
  <si>
    <t>содер.оргтехники</t>
  </si>
  <si>
    <t>охрана офиса</t>
  </si>
  <si>
    <t>подписка</t>
  </si>
  <si>
    <t>эл.отчетность</t>
  </si>
  <si>
    <t>общехозяйственные</t>
  </si>
  <si>
    <t>канцтовары</t>
  </si>
  <si>
    <t>компенсация авто</t>
  </si>
  <si>
    <t>консультативные</t>
  </si>
  <si>
    <t>информационные</t>
  </si>
  <si>
    <t>бензин</t>
  </si>
  <si>
    <t>аренда авто</t>
  </si>
  <si>
    <t>аренда офиса</t>
  </si>
  <si>
    <t>управление мкд</t>
  </si>
  <si>
    <t>итого</t>
  </si>
  <si>
    <t xml:space="preserve">              Итого:
</t>
  </si>
  <si>
    <r>
      <t>Показатели финансово-хозяйственной деятельности УК ООО "Наш Дом"   ж/дом ул.  Орбитальная</t>
    </r>
    <r>
      <rPr>
        <sz val="12"/>
        <color indexed="23"/>
        <rFont val="Goudy Stout"/>
        <family val="1"/>
      </rPr>
      <t xml:space="preserve"> 74/1</t>
    </r>
  </si>
  <si>
    <t xml:space="preserve">Содержание придомовой территории  
(уборка; санитарно-гигиеническая очистка;) 
</t>
  </si>
  <si>
    <t xml:space="preserve"> Содержание  мест общего пользования (МОП)            </t>
  </si>
  <si>
    <t xml:space="preserve"> Обслуживание  и текущий ремонт конструктивных элементов зданий</t>
  </si>
  <si>
    <t xml:space="preserve">Обслуживание  и  ремонт инженерного оборудования    
внутридомовых сетей (ВДС)
</t>
  </si>
  <si>
    <t xml:space="preserve"> Общехозяйственные расходы  (в т.ч. управление МКД)</t>
  </si>
  <si>
    <t xml:space="preserve"> Обслуживание лифтового оборудования МКД</t>
  </si>
  <si>
    <t xml:space="preserve"> Водоснабжение для населения</t>
  </si>
  <si>
    <t xml:space="preserve"> Электроэнергия  для населения</t>
  </si>
  <si>
    <t xml:space="preserve"> Тепловая энергия  для  населения</t>
  </si>
  <si>
    <t xml:space="preserve"> Вывоз и размещение ТОПП</t>
  </si>
  <si>
    <t>Сумма производственных расходов за 2014год</t>
  </si>
  <si>
    <t xml:space="preserve">2. Обслуживание домофона                                                 </t>
  </si>
  <si>
    <t xml:space="preserve">3. Водоснабжениеи водоотведение      для          населения   холодная   вода </t>
  </si>
  <si>
    <t xml:space="preserve">4. Электроэнергия  для
населения
</t>
  </si>
  <si>
    <t xml:space="preserve">5. Тепловая энергия  для
населения
</t>
  </si>
  <si>
    <t xml:space="preserve">6. Водоснабжение и водоотведение для населения горячая вода
</t>
  </si>
  <si>
    <t xml:space="preserve">7. Техобслуживание УУТЭ
</t>
  </si>
  <si>
    <t xml:space="preserve"> Прочие расходы:домофоны, антенны,амортиз. обор., усл.банка, налоги,уутэ</t>
  </si>
  <si>
    <t>Услуги РКЦ и паспортного стола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</si>
</sst>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Times New Roman"/>
      <family val="1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"/>
    </font>
    <font>
      <sz val="14"/>
      <name val="Arial"/>
    </font>
    <font>
      <b/>
      <i/>
      <sz val="18"/>
      <color indexed="23"/>
      <name val="Terminal"/>
      <family val="3"/>
      <charset val="255"/>
    </font>
    <font>
      <sz val="12"/>
      <color indexed="23"/>
      <name val="Goudy Stout"/>
      <family val="1"/>
    </font>
    <font>
      <sz val="12"/>
      <color indexed="23"/>
      <name val="Franklin Gothic Dem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8" xfId="0" applyFill="1" applyBorder="1"/>
    <xf numFmtId="0" fontId="0" fillId="0" borderId="9" xfId="0" applyFill="1" applyBorder="1"/>
    <xf numFmtId="0" fontId="8" fillId="0" borderId="7" xfId="0" applyFont="1" applyBorder="1"/>
    <xf numFmtId="0" fontId="8" fillId="0" borderId="8" xfId="0" applyFont="1" applyBorder="1"/>
    <xf numFmtId="0" fontId="9" fillId="0" borderId="10" xfId="0" applyFont="1" applyBorder="1"/>
    <xf numFmtId="0" fontId="8" fillId="0" borderId="11" xfId="0" applyFont="1" applyBorder="1"/>
    <xf numFmtId="0" fontId="4" fillId="2" borderId="12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5" fillId="2" borderId="13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12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18" xfId="0" applyFont="1" applyFill="1" applyBorder="1" applyAlignment="1"/>
    <xf numFmtId="2" fontId="4" fillId="0" borderId="14" xfId="0" applyNumberFormat="1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18" xfId="0" applyFont="1" applyBorder="1" applyAlignment="1"/>
    <xf numFmtId="0" fontId="4" fillId="2" borderId="17" xfId="0" applyFont="1" applyFill="1" applyBorder="1" applyAlignment="1"/>
    <xf numFmtId="0" fontId="4" fillId="2" borderId="3" xfId="0" applyFont="1" applyFill="1" applyBorder="1" applyAlignment="1"/>
    <xf numFmtId="0" fontId="4" fillId="2" borderId="18" xfId="0" applyFont="1" applyFill="1" applyBorder="1" applyAlignment="1"/>
    <xf numFmtId="0" fontId="4" fillId="2" borderId="2" xfId="0" applyFont="1" applyFill="1" applyBorder="1" applyAlignment="1"/>
    <xf numFmtId="0" fontId="4" fillId="2" borderId="4" xfId="0" applyFont="1" applyFill="1" applyBorder="1" applyAlignment="1"/>
    <xf numFmtId="0" fontId="4" fillId="0" borderId="3" xfId="0" applyFont="1" applyBorder="1" applyAlignment="1"/>
    <xf numFmtId="0" fontId="4" fillId="0" borderId="18" xfId="0" applyFont="1" applyBorder="1" applyAlignment="1"/>
    <xf numFmtId="0" fontId="5" fillId="2" borderId="2" xfId="0" applyFont="1" applyFill="1" applyBorder="1" applyAlignment="1"/>
    <xf numFmtId="0" fontId="5" fillId="2" borderId="1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2" fontId="6" fillId="0" borderId="2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536"/>
  <sheetViews>
    <sheetView zoomScaleNormal="100" workbookViewId="0">
      <selection activeCell="D13" sqref="D13"/>
    </sheetView>
  </sheetViews>
  <sheetFormatPr defaultRowHeight="13.2" x14ac:dyDescent="0.25"/>
  <cols>
    <col min="1" max="1" width="4.5546875" customWidth="1"/>
    <col min="2" max="2" width="22.5546875" customWidth="1"/>
    <col min="3" max="3" width="12" customWidth="1"/>
    <col min="4" max="4" width="12.109375" customWidth="1"/>
    <col min="5" max="5" width="11.44140625" customWidth="1"/>
  </cols>
  <sheetData>
    <row r="2" spans="1:8" x14ac:dyDescent="0.25">
      <c r="D2" t="s">
        <v>10</v>
      </c>
      <c r="H2" t="s">
        <v>12</v>
      </c>
    </row>
    <row r="4" spans="1:8" x14ac:dyDescent="0.25">
      <c r="A4" s="6" t="s">
        <v>13</v>
      </c>
      <c r="B4" s="7" t="s">
        <v>14</v>
      </c>
      <c r="C4" s="14" t="s">
        <v>15</v>
      </c>
      <c r="D4" s="7" t="s">
        <v>16</v>
      </c>
      <c r="E4" s="14" t="s">
        <v>17</v>
      </c>
      <c r="F4" s="7" t="s">
        <v>18</v>
      </c>
      <c r="G4" s="14" t="s">
        <v>19</v>
      </c>
      <c r="H4" s="8" t="s">
        <v>20</v>
      </c>
    </row>
    <row r="5" spans="1:8" x14ac:dyDescent="0.25">
      <c r="A5" s="6">
        <v>1</v>
      </c>
      <c r="B5" s="7" t="s">
        <v>21</v>
      </c>
      <c r="C5" s="14">
        <f t="shared" ref="C5:C16" si="0">SUM(D5+E5+F5+G5+H5)</f>
        <v>19000</v>
      </c>
      <c r="D5" s="7">
        <v>0</v>
      </c>
      <c r="E5" s="14">
        <v>7500</v>
      </c>
      <c r="F5" s="7"/>
      <c r="G5" s="14">
        <v>7500</v>
      </c>
      <c r="H5" s="8">
        <v>4000</v>
      </c>
    </row>
    <row r="6" spans="1:8" x14ac:dyDescent="0.25">
      <c r="A6" s="6"/>
      <c r="B6" s="7" t="s">
        <v>22</v>
      </c>
      <c r="C6" s="14">
        <f t="shared" si="0"/>
        <v>184880</v>
      </c>
      <c r="D6" s="7">
        <v>48720</v>
      </c>
      <c r="E6" s="14">
        <v>55010</v>
      </c>
      <c r="F6" s="7">
        <v>24300</v>
      </c>
      <c r="G6" s="14">
        <v>29830</v>
      </c>
      <c r="H6" s="8">
        <v>27020</v>
      </c>
    </row>
    <row r="7" spans="1:8" x14ac:dyDescent="0.25">
      <c r="A7" s="6"/>
      <c r="B7" s="7" t="s">
        <v>23</v>
      </c>
      <c r="C7" s="14">
        <f t="shared" si="0"/>
        <v>87260</v>
      </c>
      <c r="D7" s="7">
        <v>18000</v>
      </c>
      <c r="E7" s="14">
        <v>16420</v>
      </c>
      <c r="F7" s="7">
        <v>16000</v>
      </c>
      <c r="G7" s="14">
        <v>18420</v>
      </c>
      <c r="H7" s="8">
        <v>18420</v>
      </c>
    </row>
    <row r="8" spans="1:8" x14ac:dyDescent="0.25">
      <c r="A8" s="6"/>
      <c r="B8" s="7" t="s">
        <v>24</v>
      </c>
      <c r="C8" s="14">
        <f t="shared" si="0"/>
        <v>292</v>
      </c>
      <c r="D8" s="7">
        <v>58.4</v>
      </c>
      <c r="E8" s="14">
        <v>58.4</v>
      </c>
      <c r="F8" s="7">
        <v>58.4</v>
      </c>
      <c r="G8" s="14">
        <v>58.4</v>
      </c>
      <c r="H8" s="8">
        <v>58.4</v>
      </c>
    </row>
    <row r="9" spans="1:8" x14ac:dyDescent="0.25">
      <c r="A9" s="6"/>
      <c r="B9" s="7" t="s">
        <v>25</v>
      </c>
      <c r="C9" s="14">
        <f t="shared" si="0"/>
        <v>1648.0600000000002</v>
      </c>
      <c r="D9" s="7">
        <v>417.7</v>
      </c>
      <c r="E9" s="14">
        <v>144.97999999999999</v>
      </c>
      <c r="F9" s="7">
        <v>93.57</v>
      </c>
      <c r="G9" s="14">
        <v>945.4</v>
      </c>
      <c r="H9" s="8">
        <v>46.41</v>
      </c>
    </row>
    <row r="10" spans="1:8" x14ac:dyDescent="0.25">
      <c r="A10" s="6"/>
      <c r="B10" s="7" t="s">
        <v>26</v>
      </c>
      <c r="C10" s="14">
        <f t="shared" si="0"/>
        <v>14280</v>
      </c>
      <c r="D10" s="7">
        <v>2856</v>
      </c>
      <c r="E10" s="14">
        <v>2856</v>
      </c>
      <c r="F10" s="7">
        <v>2856</v>
      </c>
      <c r="G10" s="14">
        <v>2856</v>
      </c>
      <c r="H10" s="8">
        <v>2856</v>
      </c>
    </row>
    <row r="11" spans="1:8" x14ac:dyDescent="0.25">
      <c r="A11" s="6"/>
      <c r="B11" s="7" t="s">
        <v>27</v>
      </c>
      <c r="C11" s="14">
        <f t="shared" si="0"/>
        <v>850839.11</v>
      </c>
      <c r="D11" s="7">
        <v>235327.86</v>
      </c>
      <c r="E11" s="14">
        <v>224511.93</v>
      </c>
      <c r="F11" s="7">
        <v>105285.87</v>
      </c>
      <c r="G11" s="14">
        <v>150352.28</v>
      </c>
      <c r="H11" s="8">
        <v>135361.17000000001</v>
      </c>
    </row>
    <row r="12" spans="1:8" x14ac:dyDescent="0.25">
      <c r="A12" s="6"/>
      <c r="B12" s="7" t="s">
        <v>28</v>
      </c>
      <c r="C12" s="14">
        <f t="shared" si="0"/>
        <v>132924.56</v>
      </c>
      <c r="D12" s="7">
        <v>41402</v>
      </c>
      <c r="E12" s="14">
        <v>39325.56</v>
      </c>
      <c r="F12" s="7">
        <v>14998</v>
      </c>
      <c r="G12" s="14">
        <v>22201</v>
      </c>
      <c r="H12" s="8">
        <v>14998</v>
      </c>
    </row>
    <row r="13" spans="1:8" x14ac:dyDescent="0.25">
      <c r="A13" s="6"/>
      <c r="B13" s="7" t="s">
        <v>29</v>
      </c>
      <c r="C13" s="14">
        <f t="shared" si="0"/>
        <v>228000</v>
      </c>
      <c r="D13" s="7">
        <v>68400</v>
      </c>
      <c r="E13" s="14">
        <v>68400</v>
      </c>
      <c r="F13" s="7"/>
      <c r="G13" s="14">
        <v>45600</v>
      </c>
      <c r="H13" s="8">
        <v>45600</v>
      </c>
    </row>
    <row r="14" spans="1:8" x14ac:dyDescent="0.25">
      <c r="A14" s="6"/>
      <c r="B14" s="7" t="s">
        <v>30</v>
      </c>
      <c r="C14" s="14">
        <f t="shared" si="0"/>
        <v>154635.34</v>
      </c>
      <c r="D14" s="7">
        <v>43510.6</v>
      </c>
      <c r="E14" s="14">
        <v>39755.300000000003</v>
      </c>
      <c r="F14" s="7">
        <v>21755.3</v>
      </c>
      <c r="G14" s="14">
        <v>27912.959999999999</v>
      </c>
      <c r="H14" s="8">
        <v>21701.18</v>
      </c>
    </row>
    <row r="15" spans="1:8" x14ac:dyDescent="0.25">
      <c r="A15" s="6"/>
      <c r="B15" s="7" t="s">
        <v>32</v>
      </c>
      <c r="C15" s="14">
        <f t="shared" si="0"/>
        <v>89133.55</v>
      </c>
      <c r="D15" s="7">
        <v>23869.71</v>
      </c>
      <c r="E15" s="14">
        <v>11081.48</v>
      </c>
      <c r="F15" s="7">
        <v>7653.5</v>
      </c>
      <c r="G15" s="14">
        <v>9545.6299999999992</v>
      </c>
      <c r="H15" s="8">
        <v>36983.230000000003</v>
      </c>
    </row>
    <row r="16" spans="1:8" x14ac:dyDescent="0.25">
      <c r="A16" s="11"/>
      <c r="B16" s="12" t="s">
        <v>31</v>
      </c>
      <c r="C16" s="14">
        <f t="shared" si="0"/>
        <v>1762892.62</v>
      </c>
      <c r="D16" s="12">
        <f>SUM(D5:D15)</f>
        <v>482562.26999999996</v>
      </c>
      <c r="E16" s="12">
        <f>SUM(E5:E15)</f>
        <v>465063.64999999997</v>
      </c>
      <c r="F16" s="12">
        <f>SUM(F5:F15)</f>
        <v>193000.63999999998</v>
      </c>
      <c r="G16" s="12">
        <f>SUM(G5:G15)</f>
        <v>315221.67000000004</v>
      </c>
      <c r="H16" s="12">
        <f>SUM(H5:H15)</f>
        <v>307044.39</v>
      </c>
    </row>
    <row r="18" spans="1:8" x14ac:dyDescent="0.25">
      <c r="C18" t="s">
        <v>33</v>
      </c>
    </row>
    <row r="19" spans="1:8" x14ac:dyDescent="0.25">
      <c r="A19" s="6" t="s">
        <v>13</v>
      </c>
      <c r="B19" s="7" t="s">
        <v>14</v>
      </c>
      <c r="C19" s="14" t="s">
        <v>15</v>
      </c>
      <c r="D19" s="7" t="s">
        <v>16</v>
      </c>
      <c r="E19" s="14" t="s">
        <v>17</v>
      </c>
      <c r="F19" s="7" t="s">
        <v>18</v>
      </c>
      <c r="G19" s="14" t="s">
        <v>19</v>
      </c>
      <c r="H19" s="8" t="s">
        <v>20</v>
      </c>
    </row>
    <row r="20" spans="1:8" x14ac:dyDescent="0.25">
      <c r="A20" s="6">
        <v>1</v>
      </c>
      <c r="B20" s="7" t="s">
        <v>34</v>
      </c>
      <c r="C20" s="14">
        <f t="shared" ref="C20:C33" si="1">SUM(D20+E20+F20+G20+H20)</f>
        <v>46757.67</v>
      </c>
      <c r="D20" s="14">
        <v>9351.5400000000009</v>
      </c>
      <c r="E20" s="14">
        <v>9351.57</v>
      </c>
      <c r="F20" s="7">
        <v>9351.49</v>
      </c>
      <c r="G20" s="14">
        <v>9351.52</v>
      </c>
      <c r="H20" s="8">
        <v>9351.5499999999993</v>
      </c>
    </row>
    <row r="21" spans="1:8" x14ac:dyDescent="0.25">
      <c r="A21" s="6"/>
      <c r="B21" s="7" t="s">
        <v>35</v>
      </c>
      <c r="C21" s="14">
        <f t="shared" si="1"/>
        <v>15080</v>
      </c>
      <c r="D21" s="14">
        <v>3016</v>
      </c>
      <c r="E21" s="14">
        <v>3016</v>
      </c>
      <c r="F21" s="7">
        <v>3016</v>
      </c>
      <c r="G21" s="14">
        <v>3016</v>
      </c>
      <c r="H21" s="8">
        <v>3016</v>
      </c>
    </row>
    <row r="22" spans="1:8" x14ac:dyDescent="0.25">
      <c r="A22" s="6"/>
      <c r="B22" s="7" t="s">
        <v>36</v>
      </c>
      <c r="C22" s="14">
        <f t="shared" si="1"/>
        <v>42000</v>
      </c>
      <c r="D22" s="14">
        <v>8400</v>
      </c>
      <c r="E22" s="14">
        <v>8400</v>
      </c>
      <c r="F22" s="7">
        <v>8400</v>
      </c>
      <c r="G22" s="14">
        <v>8400</v>
      </c>
      <c r="H22" s="8">
        <v>8400</v>
      </c>
    </row>
    <row r="23" spans="1:8" x14ac:dyDescent="0.25">
      <c r="A23" s="6"/>
      <c r="B23" s="7" t="s">
        <v>37</v>
      </c>
      <c r="C23" s="14">
        <f t="shared" si="1"/>
        <v>8885.25</v>
      </c>
      <c r="D23" s="14">
        <v>1777.05</v>
      </c>
      <c r="E23" s="14">
        <v>1777.05</v>
      </c>
      <c r="F23" s="7">
        <v>1777.05</v>
      </c>
      <c r="G23" s="14">
        <v>1777.05</v>
      </c>
      <c r="H23" s="8">
        <v>1777.05</v>
      </c>
    </row>
    <row r="24" spans="1:8" x14ac:dyDescent="0.25">
      <c r="A24" s="6"/>
      <c r="B24" s="7" t="s">
        <v>38</v>
      </c>
      <c r="C24" s="14">
        <f t="shared" si="1"/>
        <v>4665</v>
      </c>
      <c r="D24" s="14">
        <v>933</v>
      </c>
      <c r="E24" s="14">
        <v>933</v>
      </c>
      <c r="F24" s="7">
        <v>933</v>
      </c>
      <c r="G24" s="14">
        <v>933</v>
      </c>
      <c r="H24" s="8">
        <v>933</v>
      </c>
    </row>
    <row r="25" spans="1:8" x14ac:dyDescent="0.25">
      <c r="A25" s="6"/>
      <c r="B25" s="7" t="s">
        <v>39</v>
      </c>
      <c r="C25" s="14">
        <f t="shared" si="1"/>
        <v>130713.15</v>
      </c>
      <c r="D25" s="14">
        <v>21487.61</v>
      </c>
      <c r="E25" s="14">
        <v>40256.25</v>
      </c>
      <c r="F25" s="7">
        <v>15499.84</v>
      </c>
      <c r="G25" s="14">
        <v>32544.33</v>
      </c>
      <c r="H25" s="8">
        <v>20925.12</v>
      </c>
    </row>
    <row r="26" spans="1:8" x14ac:dyDescent="0.25">
      <c r="A26" s="6"/>
      <c r="B26" s="7" t="s">
        <v>40</v>
      </c>
      <c r="C26" s="14">
        <f t="shared" si="1"/>
        <v>392</v>
      </c>
      <c r="D26" s="14"/>
      <c r="E26" s="14">
        <v>392</v>
      </c>
      <c r="F26" s="7"/>
      <c r="G26" s="14"/>
      <c r="H26" s="8"/>
    </row>
    <row r="27" spans="1:8" x14ac:dyDescent="0.25">
      <c r="A27" s="6"/>
      <c r="B27" s="7" t="s">
        <v>41</v>
      </c>
      <c r="C27" s="14">
        <f t="shared" si="1"/>
        <v>17100</v>
      </c>
      <c r="D27" s="14">
        <v>3900</v>
      </c>
      <c r="E27" s="14">
        <v>3900</v>
      </c>
      <c r="F27" s="7">
        <v>3900</v>
      </c>
      <c r="G27" s="14">
        <v>2700</v>
      </c>
      <c r="H27" s="8">
        <v>2700</v>
      </c>
    </row>
    <row r="28" spans="1:8" x14ac:dyDescent="0.25">
      <c r="A28" s="6"/>
      <c r="B28" s="7" t="s">
        <v>42</v>
      </c>
      <c r="C28" s="14">
        <f t="shared" si="1"/>
        <v>32358</v>
      </c>
      <c r="D28" s="14">
        <v>6471.6</v>
      </c>
      <c r="E28" s="14">
        <v>6471.6</v>
      </c>
      <c r="F28" s="7">
        <v>6471.6</v>
      </c>
      <c r="G28" s="14">
        <v>6471.6</v>
      </c>
      <c r="H28" s="8">
        <v>6471.6</v>
      </c>
    </row>
    <row r="29" spans="1:8" x14ac:dyDescent="0.25">
      <c r="A29" s="6"/>
      <c r="B29" s="7" t="s">
        <v>43</v>
      </c>
      <c r="C29" s="14">
        <f t="shared" si="1"/>
        <v>2440</v>
      </c>
      <c r="D29" s="14">
        <v>488</v>
      </c>
      <c r="E29" s="14">
        <v>488</v>
      </c>
      <c r="F29" s="7">
        <v>488</v>
      </c>
      <c r="G29" s="14">
        <v>488</v>
      </c>
      <c r="H29" s="8">
        <v>488</v>
      </c>
    </row>
    <row r="30" spans="1:8" x14ac:dyDescent="0.25">
      <c r="A30" s="6"/>
      <c r="B30" s="7" t="s">
        <v>44</v>
      </c>
      <c r="C30" s="14">
        <f t="shared" si="1"/>
        <v>54354.570000000007</v>
      </c>
      <c r="D30" s="14">
        <v>10965.31</v>
      </c>
      <c r="E30" s="14">
        <v>10561.84</v>
      </c>
      <c r="F30" s="7">
        <v>10553.83</v>
      </c>
      <c r="G30" s="14">
        <v>10561.84</v>
      </c>
      <c r="H30" s="8">
        <v>11711.75</v>
      </c>
    </row>
    <row r="31" spans="1:8" x14ac:dyDescent="0.25">
      <c r="A31" s="11"/>
      <c r="B31" s="12" t="s">
        <v>45</v>
      </c>
      <c r="C31" s="14">
        <f t="shared" si="1"/>
        <v>92333</v>
      </c>
      <c r="D31" s="14">
        <v>18466.599999999999</v>
      </c>
      <c r="E31" s="12">
        <v>18466.599999999999</v>
      </c>
      <c r="F31" s="12">
        <v>18466.599999999999</v>
      </c>
      <c r="G31" s="12">
        <v>18466.599999999999</v>
      </c>
      <c r="H31" s="12">
        <v>18466.599999999999</v>
      </c>
    </row>
    <row r="32" spans="1:8" x14ac:dyDescent="0.25">
      <c r="A32" s="14"/>
      <c r="B32" s="16" t="s">
        <v>46</v>
      </c>
      <c r="C32" s="14">
        <f t="shared" si="1"/>
        <v>180000</v>
      </c>
      <c r="D32" s="14">
        <v>37150.31</v>
      </c>
      <c r="E32" s="14">
        <v>36967.82</v>
      </c>
      <c r="F32" s="14">
        <v>34854.6</v>
      </c>
      <c r="G32" s="14">
        <v>35650.19</v>
      </c>
      <c r="H32" s="14">
        <v>35377.08</v>
      </c>
    </row>
    <row r="33" spans="1:8" x14ac:dyDescent="0.25">
      <c r="A33" s="11"/>
      <c r="B33" s="15" t="s">
        <v>47</v>
      </c>
      <c r="C33" s="14">
        <f t="shared" si="1"/>
        <v>1732329.48</v>
      </c>
      <c r="D33" s="14">
        <v>478288</v>
      </c>
      <c r="E33" s="14">
        <v>455231.67</v>
      </c>
      <c r="F33" s="14">
        <v>214185.55</v>
      </c>
      <c r="G33" s="14">
        <v>308050.93</v>
      </c>
      <c r="H33" s="14">
        <v>276573.33</v>
      </c>
    </row>
    <row r="34" spans="1:8" x14ac:dyDescent="0.25">
      <c r="A34" s="9"/>
      <c r="B34" s="10"/>
      <c r="C34" s="14"/>
      <c r="D34" s="14"/>
      <c r="E34" s="14"/>
      <c r="F34" s="14"/>
      <c r="G34" s="14"/>
      <c r="H34" s="14"/>
    </row>
    <row r="35" spans="1:8" x14ac:dyDescent="0.25">
      <c r="A35" s="11"/>
      <c r="B35" s="13" t="s">
        <v>48</v>
      </c>
      <c r="C35" s="14">
        <f>SUM(D35+E35+F35+G35+H35)</f>
        <v>2359408.12</v>
      </c>
      <c r="D35" s="14">
        <f>SUM(D20:D34)</f>
        <v>600695.02</v>
      </c>
      <c r="E35" s="14">
        <f>SUM(E20:E34)</f>
        <v>596213.4</v>
      </c>
      <c r="F35" s="14">
        <f>SUM(F20:F34)</f>
        <v>327897.56</v>
      </c>
      <c r="G35" s="14">
        <f>SUM(G20:G34)</f>
        <v>438411.06</v>
      </c>
      <c r="H35" s="14">
        <f>SUM(H20:H34)</f>
        <v>396191.08</v>
      </c>
    </row>
    <row r="65536" spans="4:4" x14ac:dyDescent="0.25">
      <c r="D65536" t="s">
        <v>11</v>
      </c>
    </row>
  </sheetData>
  <phoneticPr fontId="0" type="noConversion"/>
  <pageMargins left="0.75" right="0.75" top="1" bottom="1" header="0.5" footer="0.5"/>
  <pageSetup paperSize="9" scale="96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tabSelected="1" topLeftCell="A22" zoomScaleNormal="100" workbookViewId="0">
      <selection activeCell="I28" sqref="I28:J28"/>
    </sheetView>
  </sheetViews>
  <sheetFormatPr defaultRowHeight="13.2" x14ac:dyDescent="0.25"/>
  <cols>
    <col min="1" max="1" width="7.5546875" customWidth="1"/>
    <col min="2" max="2" width="20.109375" customWidth="1"/>
    <col min="3" max="3" width="10.33203125" customWidth="1"/>
    <col min="4" max="4" width="10.44140625" customWidth="1"/>
    <col min="5" max="5" width="10.33203125" bestFit="1" customWidth="1"/>
    <col min="6" max="6" width="8.6640625" customWidth="1"/>
    <col min="7" max="7" width="10.6640625" customWidth="1"/>
    <col min="8" max="8" width="7.21875" customWidth="1"/>
    <col min="9" max="9" width="11.109375" customWidth="1"/>
    <col min="10" max="10" width="7.88671875" customWidth="1"/>
    <col min="11" max="11" width="8" customWidth="1"/>
    <col min="12" max="12" width="4.21875" customWidth="1"/>
    <col min="13" max="13" width="18.109375" customWidth="1"/>
    <col min="14" max="14" width="9.109375" hidden="1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</row>
    <row r="2" spans="1:14" ht="18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6.75" customHeight="1" x14ac:dyDescent="0.4">
      <c r="A3" s="19"/>
      <c r="B3" s="26" t="s">
        <v>50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0"/>
    </row>
    <row r="4" spans="1:14" ht="15.6" x14ac:dyDescent="0.3">
      <c r="A4" s="42" t="s">
        <v>61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4" ht="15.6" x14ac:dyDescent="0.3">
      <c r="A5" s="21"/>
      <c r="B5" s="45"/>
      <c r="C5" s="43"/>
      <c r="D5" s="43"/>
      <c r="E5" s="43"/>
      <c r="F5" s="43"/>
      <c r="G5" s="46"/>
      <c r="H5" s="45"/>
      <c r="I5" s="47"/>
      <c r="J5" s="47"/>
      <c r="K5" s="47"/>
      <c r="L5" s="47"/>
      <c r="M5" s="48"/>
    </row>
    <row r="6" spans="1:14" ht="16.2" x14ac:dyDescent="0.35">
      <c r="A6" s="22">
        <v>1</v>
      </c>
      <c r="B6" s="28" t="s">
        <v>51</v>
      </c>
      <c r="C6" s="29"/>
      <c r="D6" s="29"/>
      <c r="E6" s="29"/>
      <c r="F6" s="29"/>
      <c r="G6" s="30"/>
      <c r="H6" s="31">
        <v>185746.6</v>
      </c>
      <c r="I6" s="32"/>
      <c r="J6" s="32"/>
      <c r="K6" s="32"/>
      <c r="L6" s="32"/>
      <c r="M6" s="33"/>
    </row>
    <row r="7" spans="1:14" ht="16.2" x14ac:dyDescent="0.35">
      <c r="A7" s="23">
        <v>2</v>
      </c>
      <c r="B7" s="36" t="s">
        <v>52</v>
      </c>
      <c r="C7" s="37"/>
      <c r="D7" s="37"/>
      <c r="E7" s="37"/>
      <c r="F7" s="37"/>
      <c r="G7" s="38"/>
      <c r="H7" s="39">
        <v>176614.66</v>
      </c>
      <c r="I7" s="40"/>
      <c r="J7" s="40"/>
      <c r="K7" s="40"/>
      <c r="L7" s="40"/>
      <c r="M7" s="41"/>
    </row>
    <row r="8" spans="1:14" ht="16.2" x14ac:dyDescent="0.35">
      <c r="A8" s="23">
        <v>3</v>
      </c>
      <c r="B8" s="36" t="s">
        <v>53</v>
      </c>
      <c r="C8" s="37"/>
      <c r="D8" s="37"/>
      <c r="E8" s="37"/>
      <c r="F8" s="37"/>
      <c r="G8" s="38"/>
      <c r="H8" s="39">
        <v>62934.02</v>
      </c>
      <c r="I8" s="40"/>
      <c r="J8" s="40"/>
      <c r="K8" s="40"/>
      <c r="L8" s="40"/>
      <c r="M8" s="41"/>
    </row>
    <row r="9" spans="1:14" ht="16.2" x14ac:dyDescent="0.35">
      <c r="A9" s="23">
        <v>4</v>
      </c>
      <c r="B9" s="36" t="s">
        <v>54</v>
      </c>
      <c r="C9" s="37"/>
      <c r="D9" s="37"/>
      <c r="E9" s="37"/>
      <c r="F9" s="37"/>
      <c r="G9" s="38"/>
      <c r="H9" s="39">
        <v>337321.39</v>
      </c>
      <c r="I9" s="40"/>
      <c r="J9" s="40"/>
      <c r="K9" s="40"/>
      <c r="L9" s="40"/>
      <c r="M9" s="41"/>
    </row>
    <row r="10" spans="1:14" ht="16.2" x14ac:dyDescent="0.35">
      <c r="A10" s="23">
        <v>5</v>
      </c>
      <c r="B10" s="36" t="s">
        <v>69</v>
      </c>
      <c r="C10" s="37"/>
      <c r="D10" s="37"/>
      <c r="E10" s="37"/>
      <c r="F10" s="37"/>
      <c r="G10" s="38"/>
      <c r="H10" s="39">
        <v>302189.55</v>
      </c>
      <c r="I10" s="40"/>
      <c r="J10" s="40"/>
      <c r="K10" s="40"/>
      <c r="L10" s="40"/>
      <c r="M10" s="41"/>
    </row>
    <row r="11" spans="1:14" ht="16.2" x14ac:dyDescent="0.35">
      <c r="A11" s="22">
        <v>6</v>
      </c>
      <c r="B11" s="28" t="s">
        <v>55</v>
      </c>
      <c r="C11" s="29"/>
      <c r="D11" s="29"/>
      <c r="E11" s="29"/>
      <c r="F11" s="29"/>
      <c r="G11" s="30"/>
      <c r="H11" s="31">
        <v>271455.08</v>
      </c>
      <c r="I11" s="32"/>
      <c r="J11" s="32"/>
      <c r="K11" s="32"/>
      <c r="L11" s="32"/>
      <c r="M11" s="33"/>
    </row>
    <row r="12" spans="1:14" ht="16.2" x14ac:dyDescent="0.35">
      <c r="A12" s="23">
        <v>7</v>
      </c>
      <c r="B12" s="36" t="s">
        <v>68</v>
      </c>
      <c r="C12" s="37"/>
      <c r="D12" s="37"/>
      <c r="E12" s="37"/>
      <c r="F12" s="37"/>
      <c r="G12" s="38"/>
      <c r="H12" s="39">
        <v>110193.61</v>
      </c>
      <c r="I12" s="40"/>
      <c r="J12" s="40"/>
      <c r="K12" s="40"/>
      <c r="L12" s="40"/>
      <c r="M12" s="41"/>
    </row>
    <row r="13" spans="1:14" ht="16.2" x14ac:dyDescent="0.35">
      <c r="A13" s="23">
        <v>8</v>
      </c>
      <c r="B13" s="36" t="s">
        <v>56</v>
      </c>
      <c r="C13" s="37"/>
      <c r="D13" s="37"/>
      <c r="E13" s="37"/>
      <c r="F13" s="37"/>
      <c r="G13" s="38"/>
      <c r="H13" s="39">
        <v>179832.05</v>
      </c>
      <c r="I13" s="40"/>
      <c r="J13" s="40"/>
      <c r="K13" s="40"/>
      <c r="L13" s="40"/>
      <c r="M13" s="41"/>
    </row>
    <row r="14" spans="1:14" ht="16.2" x14ac:dyDescent="0.35">
      <c r="A14" s="23">
        <v>9</v>
      </c>
      <c r="B14" s="36" t="s">
        <v>57</v>
      </c>
      <c r="C14" s="37"/>
      <c r="D14" s="37"/>
      <c r="E14" s="37"/>
      <c r="F14" s="37"/>
      <c r="G14" s="38"/>
      <c r="H14" s="39">
        <v>1082095.8700000001</v>
      </c>
      <c r="I14" s="40"/>
      <c r="J14" s="40"/>
      <c r="K14" s="40"/>
      <c r="L14" s="40"/>
      <c r="M14" s="41"/>
    </row>
    <row r="15" spans="1:14" ht="16.2" x14ac:dyDescent="0.35">
      <c r="A15" s="23">
        <v>10</v>
      </c>
      <c r="B15" s="36" t="s">
        <v>58</v>
      </c>
      <c r="C15" s="37"/>
      <c r="D15" s="37"/>
      <c r="E15" s="37"/>
      <c r="F15" s="37"/>
      <c r="G15" s="38"/>
      <c r="H15" s="39">
        <v>1058928.92</v>
      </c>
      <c r="I15" s="40"/>
      <c r="J15" s="40"/>
      <c r="K15" s="40"/>
      <c r="L15" s="40"/>
      <c r="M15" s="41"/>
    </row>
    <row r="16" spans="1:14" ht="16.2" x14ac:dyDescent="0.35">
      <c r="A16" s="22">
        <v>11</v>
      </c>
      <c r="B16" s="28" t="s">
        <v>59</v>
      </c>
      <c r="C16" s="29"/>
      <c r="D16" s="29"/>
      <c r="E16" s="29"/>
      <c r="F16" s="29"/>
      <c r="G16" s="30"/>
      <c r="H16" s="39">
        <v>1175266.08</v>
      </c>
      <c r="I16" s="40"/>
      <c r="J16" s="40"/>
      <c r="K16" s="40"/>
      <c r="L16" s="40"/>
      <c r="M16" s="41"/>
    </row>
    <row r="17" spans="1:14" ht="16.2" x14ac:dyDescent="0.35">
      <c r="A17" s="23">
        <v>12</v>
      </c>
      <c r="B17" s="36" t="s">
        <v>60</v>
      </c>
      <c r="C17" s="37"/>
      <c r="D17" s="37"/>
      <c r="E17" s="37"/>
      <c r="F17" s="37"/>
      <c r="G17" s="38"/>
      <c r="H17" s="39">
        <v>187508.6</v>
      </c>
      <c r="I17" s="40"/>
      <c r="J17" s="40"/>
      <c r="K17" s="40"/>
      <c r="L17" s="40"/>
      <c r="M17" s="41"/>
    </row>
    <row r="18" spans="1:14" ht="16.2" x14ac:dyDescent="0.35">
      <c r="A18" s="23"/>
      <c r="B18" s="36" t="s">
        <v>0</v>
      </c>
      <c r="C18" s="37"/>
      <c r="D18" s="37"/>
      <c r="E18" s="37"/>
      <c r="F18" s="37"/>
      <c r="G18" s="38"/>
      <c r="H18" s="39">
        <f>SUM(H6:H17)</f>
        <v>5130086.43</v>
      </c>
      <c r="I18" s="40"/>
      <c r="J18" s="40"/>
      <c r="K18" s="40"/>
      <c r="L18" s="40"/>
      <c r="M18" s="41"/>
    </row>
    <row r="19" spans="1:14" ht="15.6" x14ac:dyDescent="0.3">
      <c r="A19" s="21"/>
      <c r="B19" s="49" t="s">
        <v>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4" ht="62.4" x14ac:dyDescent="0.3">
      <c r="A20" s="50" t="s">
        <v>2</v>
      </c>
      <c r="B20" s="38"/>
      <c r="C20" s="51" t="s">
        <v>9</v>
      </c>
      <c r="D20" s="38"/>
      <c r="E20" s="51" t="s">
        <v>8</v>
      </c>
      <c r="F20" s="38"/>
      <c r="G20" s="51" t="s">
        <v>7</v>
      </c>
      <c r="H20" s="38"/>
      <c r="I20" s="51" t="s">
        <v>3</v>
      </c>
      <c r="J20" s="38"/>
      <c r="K20" s="51" t="s">
        <v>4</v>
      </c>
      <c r="L20" s="38"/>
      <c r="M20" s="24" t="s">
        <v>6</v>
      </c>
    </row>
    <row r="21" spans="1:14" ht="24.6" customHeight="1" x14ac:dyDescent="0.3">
      <c r="A21" s="54" t="s">
        <v>5</v>
      </c>
      <c r="B21" s="30"/>
      <c r="C21" s="55">
        <v>188656.82</v>
      </c>
      <c r="D21" s="56"/>
      <c r="E21" s="52">
        <v>1368362.5</v>
      </c>
      <c r="F21" s="53"/>
      <c r="G21" s="57">
        <v>1757023.7</v>
      </c>
      <c r="H21" s="56"/>
      <c r="I21" s="57">
        <v>1393311.6</v>
      </c>
      <c r="J21" s="56"/>
      <c r="K21" s="52"/>
      <c r="L21" s="53"/>
      <c r="M21" s="25">
        <f t="shared" ref="M21:M27" si="0">SUM(C21+E21-I21)</f>
        <v>163707.71999999997</v>
      </c>
    </row>
    <row r="22" spans="1:14" ht="30.75" customHeight="1" x14ac:dyDescent="0.3">
      <c r="A22" s="54" t="s">
        <v>62</v>
      </c>
      <c r="B22" s="30"/>
      <c r="C22" s="55">
        <v>4086.03</v>
      </c>
      <c r="D22" s="58"/>
      <c r="E22" s="52">
        <v>35928.35</v>
      </c>
      <c r="F22" s="53"/>
      <c r="G22" s="57">
        <v>25980</v>
      </c>
      <c r="H22" s="56"/>
      <c r="I22" s="57">
        <v>34336.76</v>
      </c>
      <c r="J22" s="56"/>
      <c r="K22" s="52"/>
      <c r="L22" s="53"/>
      <c r="M22" s="25">
        <f t="shared" si="0"/>
        <v>5677.6199999999953</v>
      </c>
    </row>
    <row r="23" spans="1:14" ht="47.25" customHeight="1" x14ac:dyDescent="0.3">
      <c r="A23" s="54" t="s">
        <v>63</v>
      </c>
      <c r="B23" s="30"/>
      <c r="C23" s="57">
        <v>112489.4</v>
      </c>
      <c r="D23" s="56"/>
      <c r="E23" s="52">
        <v>588986.26</v>
      </c>
      <c r="F23" s="53"/>
      <c r="G23" s="57">
        <v>456335.98</v>
      </c>
      <c r="H23" s="56"/>
      <c r="I23" s="57">
        <v>537195.84</v>
      </c>
      <c r="J23" s="56"/>
      <c r="K23" s="52"/>
      <c r="L23" s="53"/>
      <c r="M23" s="25">
        <f t="shared" si="0"/>
        <v>164279.82000000007</v>
      </c>
    </row>
    <row r="24" spans="1:14" ht="48" customHeight="1" x14ac:dyDescent="0.3">
      <c r="A24" s="54" t="s">
        <v>64</v>
      </c>
      <c r="B24" s="30"/>
      <c r="C24" s="57">
        <v>176421.29</v>
      </c>
      <c r="D24" s="56"/>
      <c r="E24" s="52">
        <v>972382.49</v>
      </c>
      <c r="F24" s="53"/>
      <c r="G24" s="57">
        <v>1058928.92</v>
      </c>
      <c r="H24" s="56"/>
      <c r="I24" s="57">
        <v>950037.49</v>
      </c>
      <c r="J24" s="56"/>
      <c r="K24" s="52"/>
      <c r="L24" s="53"/>
      <c r="M24" s="25">
        <f t="shared" si="0"/>
        <v>198766.29000000004</v>
      </c>
    </row>
    <row r="25" spans="1:14" ht="46.5" customHeight="1" x14ac:dyDescent="0.3">
      <c r="A25" s="54" t="s">
        <v>65</v>
      </c>
      <c r="B25" s="30"/>
      <c r="C25" s="57">
        <v>152150.14000000001</v>
      </c>
      <c r="D25" s="56"/>
      <c r="E25" s="52">
        <v>1121725.6100000001</v>
      </c>
      <c r="F25" s="53"/>
      <c r="G25" s="57">
        <v>1175266.08</v>
      </c>
      <c r="H25" s="56"/>
      <c r="I25" s="57">
        <v>938175.78</v>
      </c>
      <c r="J25" s="56"/>
      <c r="K25" s="52"/>
      <c r="L25" s="53"/>
      <c r="M25" s="25">
        <f t="shared" si="0"/>
        <v>335699.97</v>
      </c>
    </row>
    <row r="26" spans="1:14" ht="60.75" customHeight="1" x14ac:dyDescent="0.3">
      <c r="A26" s="54" t="s">
        <v>66</v>
      </c>
      <c r="B26" s="30"/>
      <c r="C26" s="57">
        <v>115784.14</v>
      </c>
      <c r="D26" s="56"/>
      <c r="E26" s="52">
        <v>612277.31000000006</v>
      </c>
      <c r="F26" s="53"/>
      <c r="G26" s="57">
        <v>625759.89</v>
      </c>
      <c r="H26" s="56"/>
      <c r="I26" s="57">
        <v>417482.89</v>
      </c>
      <c r="J26" s="56"/>
      <c r="K26" s="52"/>
      <c r="L26" s="53"/>
      <c r="M26" s="25">
        <f t="shared" si="0"/>
        <v>310578.56000000006</v>
      </c>
    </row>
    <row r="27" spans="1:14" ht="46.5" customHeight="1" x14ac:dyDescent="0.3">
      <c r="A27" s="54" t="s">
        <v>67</v>
      </c>
      <c r="B27" s="30"/>
      <c r="C27" s="57">
        <v>3196.54</v>
      </c>
      <c r="D27" s="56"/>
      <c r="E27" s="52">
        <v>26158.86</v>
      </c>
      <c r="F27" s="53"/>
      <c r="G27" s="57">
        <v>30791.86</v>
      </c>
      <c r="H27" s="56"/>
      <c r="I27" s="57">
        <v>18715.939999999999</v>
      </c>
      <c r="J27" s="56"/>
      <c r="K27" s="52"/>
      <c r="L27" s="53"/>
      <c r="M27" s="25">
        <f t="shared" si="0"/>
        <v>10639.460000000003</v>
      </c>
    </row>
    <row r="28" spans="1:14" ht="34.5" customHeight="1" thickBot="1" x14ac:dyDescent="0.35">
      <c r="A28" s="60" t="s">
        <v>49</v>
      </c>
      <c r="B28" s="61"/>
      <c r="C28" s="34">
        <f t="shared" ref="C28" si="1">C21+C22+C23+C24+C25+C26+C27</f>
        <v>752784.3600000001</v>
      </c>
      <c r="D28" s="35"/>
      <c r="E28" s="34">
        <f>E21+E22+E23+E24+E25+E26+E27</f>
        <v>4725821.38</v>
      </c>
      <c r="F28" s="35"/>
      <c r="G28" s="59">
        <f>G21+G22+G23+G24+G25+G26+G27</f>
        <v>5130086.43</v>
      </c>
      <c r="H28" s="35"/>
      <c r="I28" s="34">
        <f>I21+I22+I23+I24+I25+I26+I27</f>
        <v>4289256.3000000007</v>
      </c>
      <c r="J28" s="35"/>
      <c r="K28" s="59"/>
      <c r="L28" s="35"/>
      <c r="M28" s="34">
        <f t="shared" ref="M28" si="2">M21+M22+M23+M24+M25+M26+M27</f>
        <v>1189349.44</v>
      </c>
      <c r="N28" s="35"/>
    </row>
    <row r="29" spans="1:14" ht="15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5"/>
    </row>
    <row r="30" spans="1:14" ht="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ht="19.5" customHeight="1" x14ac:dyDescent="0.25"/>
    <row r="32" spans="1:14" ht="18.75" customHeight="1" x14ac:dyDescent="0.25"/>
    <row r="33" ht="18.75" customHeight="1" x14ac:dyDescent="0.25"/>
    <row r="34" ht="17.25" customHeight="1" x14ac:dyDescent="0.25"/>
    <row r="35" ht="26.25" customHeight="1" x14ac:dyDescent="0.25"/>
    <row r="36" ht="33" customHeight="1" x14ac:dyDescent="0.25"/>
    <row r="37" ht="13.5" customHeight="1" x14ac:dyDescent="0.25"/>
    <row r="38" ht="50.25" customHeight="1" x14ac:dyDescent="0.25"/>
    <row r="39" ht="18.75" customHeight="1" x14ac:dyDescent="0.25"/>
    <row r="50" ht="17.25" customHeight="1" x14ac:dyDescent="0.25"/>
  </sheetData>
  <mergeCells count="86">
    <mergeCell ref="K27:L27"/>
    <mergeCell ref="I28:J28"/>
    <mergeCell ref="K28:L28"/>
    <mergeCell ref="A27:B27"/>
    <mergeCell ref="C27:D27"/>
    <mergeCell ref="E27:F27"/>
    <mergeCell ref="G27:H27"/>
    <mergeCell ref="A28:B28"/>
    <mergeCell ref="C28:D28"/>
    <mergeCell ref="E28:F28"/>
    <mergeCell ref="G28:H28"/>
    <mergeCell ref="I27:J27"/>
    <mergeCell ref="A26:B26"/>
    <mergeCell ref="C26:D26"/>
    <mergeCell ref="E26:F26"/>
    <mergeCell ref="G26:H26"/>
    <mergeCell ref="E25:F25"/>
    <mergeCell ref="G25:H25"/>
    <mergeCell ref="A23:B23"/>
    <mergeCell ref="C23:D23"/>
    <mergeCell ref="E23:F23"/>
    <mergeCell ref="G23:H23"/>
    <mergeCell ref="I25:J25"/>
    <mergeCell ref="A24:B24"/>
    <mergeCell ref="C24:D24"/>
    <mergeCell ref="E24:F24"/>
    <mergeCell ref="G24:H24"/>
    <mergeCell ref="A25:B25"/>
    <mergeCell ref="C25:D25"/>
    <mergeCell ref="I23:J23"/>
    <mergeCell ref="K23:L23"/>
    <mergeCell ref="I24:J24"/>
    <mergeCell ref="K24:L24"/>
    <mergeCell ref="I26:J26"/>
    <mergeCell ref="K26:L26"/>
    <mergeCell ref="K25:L25"/>
    <mergeCell ref="I22:J22"/>
    <mergeCell ref="K22:L22"/>
    <mergeCell ref="A22:B22"/>
    <mergeCell ref="C22:D22"/>
    <mergeCell ref="E22:F22"/>
    <mergeCell ref="G22:H22"/>
    <mergeCell ref="K21:L21"/>
    <mergeCell ref="A21:B21"/>
    <mergeCell ref="C21:D21"/>
    <mergeCell ref="E21:F21"/>
    <mergeCell ref="G21:H21"/>
    <mergeCell ref="I21:J21"/>
    <mergeCell ref="B16:G16"/>
    <mergeCell ref="H16:M16"/>
    <mergeCell ref="B17:G17"/>
    <mergeCell ref="H17:M17"/>
    <mergeCell ref="B18:G18"/>
    <mergeCell ref="H18:M18"/>
    <mergeCell ref="B19:M19"/>
    <mergeCell ref="A20:B20"/>
    <mergeCell ref="C20:D20"/>
    <mergeCell ref="E20:F20"/>
    <mergeCell ref="G20:H20"/>
    <mergeCell ref="I20:J20"/>
    <mergeCell ref="K20:L20"/>
    <mergeCell ref="H14:M14"/>
    <mergeCell ref="B15:G15"/>
    <mergeCell ref="H15:M15"/>
    <mergeCell ref="B10:G10"/>
    <mergeCell ref="H10:M10"/>
    <mergeCell ref="B11:G11"/>
    <mergeCell ref="H11:M11"/>
    <mergeCell ref="B12:G12"/>
    <mergeCell ref="H12:M12"/>
    <mergeCell ref="B3:L3"/>
    <mergeCell ref="B6:G6"/>
    <mergeCell ref="H6:M6"/>
    <mergeCell ref="M28:N28"/>
    <mergeCell ref="B7:G7"/>
    <mergeCell ref="H7:M7"/>
    <mergeCell ref="B8:G8"/>
    <mergeCell ref="H8:M8"/>
    <mergeCell ref="B9:G9"/>
    <mergeCell ref="H9:M9"/>
    <mergeCell ref="A4:M4"/>
    <mergeCell ref="B5:G5"/>
    <mergeCell ref="H5:M5"/>
    <mergeCell ref="B13:G13"/>
    <mergeCell ref="H13:M13"/>
    <mergeCell ref="B14:G14"/>
  </mergeCells>
  <phoneticPr fontId="0" type="noConversion"/>
  <pageMargins left="0.77" right="0.75" top="0.47" bottom="1" header="0.5" footer="0.5"/>
  <pageSetup paperSize="9" scale="61" orientation="portrait" horizontalDpi="0" verticalDpi="0" r:id="rId1"/>
  <headerFooter alignWithMargins="0"/>
  <rowBreaks count="2" manualBreakCount="2">
    <brk id="2" max="16383" man="1"/>
    <brk id="2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Лист3!_Toc276456612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Бух</cp:lastModifiedBy>
  <cp:lastPrinted>2015-03-11T11:45:55Z</cp:lastPrinted>
  <dcterms:created xsi:type="dcterms:W3CDTF">1996-10-08T23:32:33Z</dcterms:created>
  <dcterms:modified xsi:type="dcterms:W3CDTF">2015-04-03T06:45:58Z</dcterms:modified>
</cp:coreProperties>
</file>